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Human Resources\Lori's Folder\FLSA Calculator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G5" i="1"/>
  <c r="P8" i="1" s="1"/>
  <c r="C5" i="1" l="1"/>
  <c r="O3" i="1"/>
  <c r="O4" i="1" s="1"/>
  <c r="O6" i="1" s="1"/>
  <c r="C7" i="1" l="1"/>
  <c r="P9" i="1" s="1"/>
  <c r="G7" i="1" s="1"/>
  <c r="O12" i="1"/>
  <c r="G9" i="1" l="1"/>
  <c r="G11" i="1" l="1"/>
  <c r="D15" i="1" s="1"/>
</calcChain>
</file>

<file path=xl/sharedStrings.xml><?xml version="1.0" encoding="utf-8"?>
<sst xmlns="http://schemas.openxmlformats.org/spreadsheetml/2006/main" count="20" uniqueCount="19">
  <si>
    <t>Calculation for Adjunct Pay (non-exempt employees)</t>
  </si>
  <si>
    <t>Adjunct Rate of Pay (per credit)</t>
  </si>
  <si>
    <t># of credit hours</t>
  </si>
  <si>
    <t>Calculated Adjunct pay for the semester</t>
  </si>
  <si>
    <t>1 credit hour equals 2.25 work hours</t>
  </si>
  <si>
    <t>hours per week</t>
  </si>
  <si>
    <t>total work hours in semester</t>
  </si>
  <si>
    <t>Adjunct Hourly Rate of Pay</t>
  </si>
  <si>
    <t>Base Salary for Primary Position</t>
  </si>
  <si>
    <t>Weighted Average Hourly Rate</t>
  </si>
  <si>
    <t>Regular Position amount</t>
  </si>
  <si>
    <t>Adjunct Position amount</t>
  </si>
  <si>
    <t>Hours worked per week</t>
  </si>
  <si>
    <t>Regular Hourly Rate</t>
  </si>
  <si>
    <t>Weighted Average Overtime Rate</t>
  </si>
  <si>
    <t>Regular Hours</t>
  </si>
  <si>
    <t>Overtime Hours</t>
  </si>
  <si>
    <t>Adjunct Pay using Weighted Average</t>
  </si>
  <si>
    <t>Adjunct Pay to be entered in contract (greater of weighted average or adjunct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</si>
</sst>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4" fontId="2" fillId="2" borderId="1" xfId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44" fontId="2" fillId="0" borderId="0" xfId="0" applyNumberFormat="1" applyFont="1"/>
    <xf numFmtId="44" fontId="2" fillId="0" borderId="0" xfId="1" applyNumberFormat="1" applyFont="1"/>
    <xf numFmtId="44" fontId="2" fillId="0" borderId="0" xfId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Border="1"/>
    <xf numFmtId="0" fontId="4" fillId="0" borderId="0" xfId="0" applyFont="1" applyFill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4" fontId="6" fillId="3" borderId="3" xfId="0" applyNumberFormat="1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44" fontId="5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4" fontId="2" fillId="0" borderId="0" xfId="0" applyNumberFormat="1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G4" sqref="G4"/>
    </sheetView>
  </sheetViews>
  <sheetFormatPr defaultRowHeight="15.75" x14ac:dyDescent="0.25"/>
  <cols>
    <col min="1" max="2" width="9.140625" style="1"/>
    <col min="3" max="3" width="11.42578125" style="1" customWidth="1"/>
    <col min="4" max="6" width="9.140625" style="1"/>
    <col min="7" max="7" width="13.5703125" style="1" customWidth="1"/>
    <col min="8" max="8" width="11.5703125" style="1" bestFit="1" customWidth="1"/>
    <col min="9" max="11" width="9.140625" style="1"/>
    <col min="12" max="13" width="9.140625" style="1" hidden="1" customWidth="1"/>
    <col min="14" max="14" width="33.85546875" style="1" hidden="1" customWidth="1"/>
    <col min="15" max="15" width="5.5703125" style="1" hidden="1" customWidth="1"/>
    <col min="16" max="16" width="9.85546875" style="1" hidden="1" customWidth="1"/>
    <col min="17" max="17" width="9.140625" style="1" customWidth="1"/>
    <col min="18" max="16384" width="9.140625" style="1"/>
  </cols>
  <sheetData>
    <row r="1" spans="1:16" ht="20.25" x14ac:dyDescent="0.3">
      <c r="A1" s="29" t="s">
        <v>0</v>
      </c>
      <c r="B1" s="29"/>
      <c r="C1" s="29"/>
      <c r="D1" s="29"/>
      <c r="E1" s="29"/>
      <c r="F1" s="29"/>
      <c r="G1" s="29"/>
    </row>
    <row r="2" spans="1:16" ht="16.5" thickBot="1" x14ac:dyDescent="0.3">
      <c r="N2" s="1" t="s">
        <v>4</v>
      </c>
      <c r="O2" s="1">
        <v>2.25</v>
      </c>
    </row>
    <row r="3" spans="1:16" ht="30" customHeight="1" thickBot="1" x14ac:dyDescent="0.3">
      <c r="A3" s="28" t="s">
        <v>1</v>
      </c>
      <c r="B3" s="28"/>
      <c r="C3" s="2"/>
      <c r="E3" s="28" t="s">
        <v>8</v>
      </c>
      <c r="F3" s="28"/>
      <c r="G3" s="2"/>
      <c r="N3" s="1" t="s">
        <v>2</v>
      </c>
      <c r="O3" s="1">
        <f>C4</f>
        <v>0</v>
      </c>
    </row>
    <row r="4" spans="1:16" ht="32.25" customHeight="1" thickBot="1" x14ac:dyDescent="0.3">
      <c r="A4" s="28" t="s">
        <v>2</v>
      </c>
      <c r="B4" s="28"/>
      <c r="C4" s="3"/>
      <c r="E4" s="28" t="s">
        <v>12</v>
      </c>
      <c r="F4" s="28"/>
      <c r="G4" s="3"/>
      <c r="N4" s="1" t="s">
        <v>5</v>
      </c>
      <c r="O4" s="1">
        <f>+O3*O2</f>
        <v>0</v>
      </c>
    </row>
    <row r="5" spans="1:16" ht="49.5" customHeight="1" x14ac:dyDescent="0.25">
      <c r="A5" s="28" t="s">
        <v>3</v>
      </c>
      <c r="B5" s="28"/>
      <c r="C5" s="4">
        <f>C3*C4</f>
        <v>0</v>
      </c>
      <c r="E5" s="30" t="s">
        <v>13</v>
      </c>
      <c r="F5" s="30"/>
      <c r="G5" s="5" t="e">
        <f>G3/(G4*52)</f>
        <v>#DIV/0!</v>
      </c>
    </row>
    <row r="6" spans="1:16" x14ac:dyDescent="0.25">
      <c r="N6" s="1" t="s">
        <v>6</v>
      </c>
      <c r="O6" s="1">
        <f>16*O4</f>
        <v>0</v>
      </c>
    </row>
    <row r="7" spans="1:16" ht="47.25" customHeight="1" x14ac:dyDescent="0.25">
      <c r="A7" s="26" t="s">
        <v>7</v>
      </c>
      <c r="B7" s="26"/>
      <c r="C7" s="31" t="e">
        <f>C5/O6</f>
        <v>#DIV/0!</v>
      </c>
      <c r="E7" s="28" t="s">
        <v>9</v>
      </c>
      <c r="F7" s="28"/>
      <c r="G7" s="6" t="e">
        <f>(P8+P9)/(O4+G4)</f>
        <v>#DIV/0!</v>
      </c>
    </row>
    <row r="8" spans="1:16" ht="15.75" customHeight="1" x14ac:dyDescent="0.25">
      <c r="A8" s="26"/>
      <c r="B8" s="26"/>
      <c r="C8" s="31"/>
      <c r="N8" s="1" t="s">
        <v>10</v>
      </c>
      <c r="P8" s="4" t="e">
        <f>G4*G5</f>
        <v>#DIV/0!</v>
      </c>
    </row>
    <row r="9" spans="1:16" ht="29.25" customHeight="1" x14ac:dyDescent="0.25">
      <c r="A9" s="7"/>
      <c r="E9" s="28" t="s">
        <v>14</v>
      </c>
      <c r="F9" s="28"/>
      <c r="G9" s="4" t="e">
        <f>G7*1.5</f>
        <v>#DIV/0!</v>
      </c>
      <c r="N9" s="1" t="s">
        <v>11</v>
      </c>
      <c r="P9" s="4" t="e">
        <f>C7*O4</f>
        <v>#DIV/0!</v>
      </c>
    </row>
    <row r="11" spans="1:16" ht="15.75" customHeight="1" x14ac:dyDescent="0.25">
      <c r="E11" s="26" t="s">
        <v>17</v>
      </c>
      <c r="F11" s="26"/>
      <c r="G11" s="27" t="e">
        <f>((O11*G7)+(O12*G9))*16</f>
        <v>#DIV/0!</v>
      </c>
      <c r="H11" s="9"/>
      <c r="I11" s="10"/>
      <c r="N11" s="1" t="s">
        <v>15</v>
      </c>
      <c r="O11" s="1">
        <f>40-G4</f>
        <v>40</v>
      </c>
    </row>
    <row r="12" spans="1:16" x14ac:dyDescent="0.25">
      <c r="E12" s="26"/>
      <c r="F12" s="26"/>
      <c r="G12" s="27"/>
      <c r="H12" s="10"/>
      <c r="I12" s="10"/>
      <c r="N12" s="1" t="s">
        <v>16</v>
      </c>
      <c r="O12" s="1">
        <f>O4-O11</f>
        <v>-40</v>
      </c>
    </row>
    <row r="14" spans="1:16" ht="16.5" thickBot="1" x14ac:dyDescent="0.3"/>
    <row r="15" spans="1:16" x14ac:dyDescent="0.25">
      <c r="A15" s="11" t="s">
        <v>18</v>
      </c>
      <c r="B15" s="12"/>
      <c r="C15" s="13"/>
      <c r="D15" s="20" t="e">
        <f>MAX(C5,G11)</f>
        <v>#DIV/0!</v>
      </c>
      <c r="E15" s="21"/>
      <c r="F15" s="8"/>
    </row>
    <row r="16" spans="1:16" x14ac:dyDescent="0.25">
      <c r="A16" s="14"/>
      <c r="B16" s="15"/>
      <c r="C16" s="16"/>
      <c r="D16" s="22"/>
      <c r="E16" s="23"/>
      <c r="F16" s="8"/>
    </row>
    <row r="17" spans="1:6" ht="16.5" thickBot="1" x14ac:dyDescent="0.3">
      <c r="A17" s="17"/>
      <c r="B17" s="18"/>
      <c r="C17" s="19"/>
      <c r="D17" s="24"/>
      <c r="E17" s="25"/>
      <c r="F17" s="8"/>
    </row>
  </sheetData>
  <sheetProtection algorithmName="SHA-512" hashValue="UJlQcgu9TG+GDEkpeaQ40QB8GfVS8Z1aZzotkerfv7C+Q1yESBdFCoOMn29ibJOyiZA6iQcIyGyGbbN4eoKbgQ==" saltValue="Qu6watQDh0CAUqW8FPK16g==" spinCount="100000" sheet="1" objects="1" scenarios="1" selectLockedCells="1"/>
  <mergeCells count="15">
    <mergeCell ref="A1:G1"/>
    <mergeCell ref="A3:B3"/>
    <mergeCell ref="A4:B4"/>
    <mergeCell ref="A5:B5"/>
    <mergeCell ref="E3:F3"/>
    <mergeCell ref="E5:F5"/>
    <mergeCell ref="E7:F7"/>
    <mergeCell ref="E4:F4"/>
    <mergeCell ref="A7:B8"/>
    <mergeCell ref="C7:C8"/>
    <mergeCell ref="A15:C17"/>
    <mergeCell ref="D15:E17"/>
    <mergeCell ref="E11:F12"/>
    <mergeCell ref="G11:G12"/>
    <mergeCell ref="E9:F9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ETSU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ericksol</dc:creator>
  <cp:lastModifiedBy>ericksol</cp:lastModifiedBy>
  <dcterms:created xsi:type="dcterms:W3CDTF">2016-09-07T12:39:26Z</dcterms:created>
  <dcterms:modified xsi:type="dcterms:W3CDTF">2016-11-16T15:24:07Z</dcterms:modified>
</cp:coreProperties>
</file>